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\\NPUSYSERVER01\Users$\svobodova\Desktop\návštěvnost květen\"/>
    </mc:Choice>
  </mc:AlternateContent>
  <xr:revisionPtr revIDLastSave="0" documentId="13_ncr:1_{FEB6E4F5-08C1-4FB6-B1E0-3CD4E16EFED4}" xr6:coauthVersionLast="36" xr6:coauthVersionMax="36" xr10:uidLastSave="{00000000-0000-0000-0000-000000000000}"/>
  <bookViews>
    <workbookView xWindow="0" yWindow="0" windowWidth="23040" windowHeight="8364" tabRatio="925" activeTab="1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F27" i="4" l="1"/>
  <c r="AH27" i="4" s="1"/>
  <c r="D60" i="3" l="1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8" i="4" l="1"/>
  <c r="N25" i="4"/>
  <c r="N77" i="3"/>
  <c r="N17" i="4"/>
  <c r="N16" i="4"/>
  <c r="N15" i="4"/>
  <c r="N14" i="4"/>
  <c r="N13" i="4"/>
  <c r="N12" i="4"/>
  <c r="N26" i="4"/>
  <c r="N76" i="3"/>
  <c r="N81" i="3" s="1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N28" i="4" l="1"/>
  <c r="O80" i="1"/>
  <c r="O79" i="1"/>
  <c r="O78" i="1"/>
  <c r="N3" i="4"/>
  <c r="N19" i="4"/>
  <c r="O81" i="1"/>
  <c r="O77" i="1"/>
  <c r="N2" i="4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N7" i="4" l="1"/>
  <c r="N32" i="4" s="1"/>
  <c r="M129" i="2"/>
  <c r="M16" i="4"/>
  <c r="AF16" i="4" s="1"/>
  <c r="AH16" i="4" s="1"/>
  <c r="AF2" i="4"/>
  <c r="AH2" i="4" s="1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AD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 s="1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F78" i="3"/>
  <c r="B24" i="4"/>
  <c r="I16" i="4"/>
  <c r="H78" i="3" l="1"/>
  <c r="P71" i="1"/>
  <c r="O60" i="3"/>
  <c r="P16" i="4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81" i="3" l="1"/>
  <c r="E28" i="4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<sst xmlns="http://schemas.openxmlformats.org/spreadsheetml/2006/main" count="171" uniqueCount="49">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</sst>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5408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11132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4697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6486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4748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8634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8784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2972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2174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5153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26630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13377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2665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1726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6662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32471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72013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17435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121919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"/>
  <sheetViews>
    <sheetView topLeftCell="A37" zoomScale="110" zoomScaleNormal="110" workbookViewId="0">
      <selection activeCell="S54" sqref="S54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>
        <v>0</v>
      </c>
      <c r="F2" s="129">
        <v>0</v>
      </c>
      <c r="G2" s="129">
        <v>2942</v>
      </c>
      <c r="H2" s="129">
        <v>2466</v>
      </c>
      <c r="I2" s="129"/>
      <c r="J2" s="129"/>
      <c r="K2" s="129"/>
      <c r="L2" s="129"/>
      <c r="M2" s="129"/>
      <c r="N2" s="129"/>
      <c r="O2" s="132"/>
      <c r="P2" s="131">
        <f>SUM(D2:O2)</f>
        <v>5408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17</v>
      </c>
      <c r="F14" s="26">
        <f t="shared" ref="F14:O14" si="1">AVERAGE(F2:F13)</f>
        <v>823.58333333333337</v>
      </c>
      <c r="G14" s="26">
        <f t="shared" si="1"/>
        <v>2367.75</v>
      </c>
      <c r="H14" s="26">
        <f t="shared" si="1"/>
        <v>2410.8333333333335</v>
      </c>
      <c r="I14" s="26">
        <f t="shared" si="1"/>
        <v>2585.4545454545455</v>
      </c>
      <c r="J14" s="26">
        <f t="shared" si="1"/>
        <v>7813.363636363636</v>
      </c>
      <c r="K14" s="26">
        <f t="shared" si="1"/>
        <v>7680.090909090909</v>
      </c>
      <c r="L14" s="26">
        <f t="shared" si="1"/>
        <v>2607.181818181818</v>
      </c>
      <c r="M14" s="26">
        <f t="shared" si="1"/>
        <v>977.27272727272725</v>
      </c>
      <c r="N14" s="26">
        <f t="shared" si="1"/>
        <v>1811.8181818181818</v>
      </c>
      <c r="O14" s="26">
        <f t="shared" si="1"/>
        <v>3737.6363636363635</v>
      </c>
      <c r="P14" s="28">
        <f>AVERAGE(P2:P13)</f>
        <v>30579.666666666668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>
        <v>68</v>
      </c>
      <c r="F17" s="129">
        <v>216</v>
      </c>
      <c r="G17" s="129">
        <v>4270</v>
      </c>
      <c r="H17" s="129">
        <v>6505</v>
      </c>
      <c r="I17" s="129"/>
      <c r="J17" s="129"/>
      <c r="K17" s="129"/>
      <c r="L17" s="129"/>
      <c r="M17" s="129"/>
      <c r="N17" s="129"/>
      <c r="O17" s="130"/>
      <c r="P17" s="131">
        <f>SUM(D17:O17)</f>
        <v>11132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33.75</v>
      </c>
      <c r="F29" s="26">
        <f t="shared" si="3"/>
        <v>855.5</v>
      </c>
      <c r="G29" s="26">
        <f t="shared" si="3"/>
        <v>4331.833333333333</v>
      </c>
      <c r="H29" s="26">
        <f t="shared" si="3"/>
        <v>7143.333333333333</v>
      </c>
      <c r="I29" s="26">
        <f t="shared" si="3"/>
        <v>8581.818181818182</v>
      </c>
      <c r="J29" s="26">
        <f t="shared" si="3"/>
        <v>16994.81818181818</v>
      </c>
      <c r="K29" s="26">
        <f t="shared" si="3"/>
        <v>16299.272727272728</v>
      </c>
      <c r="L29" s="26">
        <f t="shared" si="3"/>
        <v>9449.545454545454</v>
      </c>
      <c r="M29" s="26">
        <f t="shared" si="3"/>
        <v>5001.363636363636</v>
      </c>
      <c r="N29" s="26">
        <f t="shared" si="3"/>
        <v>875.63636363636363</v>
      </c>
      <c r="O29" s="26">
        <f t="shared" si="3"/>
        <v>16.636363636363637</v>
      </c>
      <c r="P29" s="28">
        <f>AVERAGE(P17:P28)</f>
        <v>64828.666666666664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>
        <v>0</v>
      </c>
      <c r="F31" s="129">
        <v>0</v>
      </c>
      <c r="G31" s="129">
        <v>1552</v>
      </c>
      <c r="H31" s="129">
        <v>3145</v>
      </c>
      <c r="I31" s="129"/>
      <c r="J31" s="129"/>
      <c r="K31" s="129"/>
      <c r="L31" s="129"/>
      <c r="M31" s="129"/>
      <c r="N31" s="129"/>
      <c r="O31" s="130"/>
      <c r="P31" s="131">
        <f>SUM(D31:O31)</f>
        <v>4697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1.6666666666666667</v>
      </c>
      <c r="F43" s="26">
        <f t="shared" si="5"/>
        <v>163.91666666666666</v>
      </c>
      <c r="G43" s="26">
        <f t="shared" si="5"/>
        <v>1223.5833333333333</v>
      </c>
      <c r="H43" s="26">
        <f t="shared" si="5"/>
        <v>3106.4166666666665</v>
      </c>
      <c r="I43" s="26">
        <f t="shared" si="5"/>
        <v>3750.090909090909</v>
      </c>
      <c r="J43" s="26">
        <f t="shared" si="5"/>
        <v>11232.454545454546</v>
      </c>
      <c r="K43" s="26">
        <f t="shared" si="5"/>
        <v>11061.454545454546</v>
      </c>
      <c r="L43" s="26">
        <f t="shared" si="5"/>
        <v>3950.4545454545455</v>
      </c>
      <c r="M43" s="26">
        <f t="shared" si="5"/>
        <v>1433.1818181818182</v>
      </c>
      <c r="N43" s="26">
        <f t="shared" si="5"/>
        <v>547.72727272727275</v>
      </c>
      <c r="O43" s="26">
        <f t="shared" si="5"/>
        <v>69.818181818181813</v>
      </c>
      <c r="P43" s="28">
        <f>AVERAGE(P31:P42)</f>
        <v>33884.083333333336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>
        <v>0</v>
      </c>
      <c r="F45" s="129">
        <v>0</v>
      </c>
      <c r="G45" s="129">
        <v>3544</v>
      </c>
      <c r="H45" s="129">
        <v>2942</v>
      </c>
      <c r="I45" s="129"/>
      <c r="J45" s="129"/>
      <c r="K45" s="129"/>
      <c r="L45" s="129"/>
      <c r="M45" s="129"/>
      <c r="N45" s="129"/>
      <c r="O45" s="130"/>
      <c r="P45" s="131">
        <f>SUM(D45:O45)</f>
        <v>6486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225.5</v>
      </c>
      <c r="G57" s="26">
        <f t="shared" si="7"/>
        <v>2133</v>
      </c>
      <c r="H57" s="26">
        <f t="shared" si="7"/>
        <v>3844.8333333333335</v>
      </c>
      <c r="I57" s="26">
        <f t="shared" si="7"/>
        <v>4872.818181818182</v>
      </c>
      <c r="J57" s="26">
        <f t="shared" si="7"/>
        <v>14867</v>
      </c>
      <c r="K57" s="26">
        <f t="shared" si="7"/>
        <v>14293.727272727272</v>
      </c>
      <c r="L57" s="26">
        <f t="shared" si="7"/>
        <v>5042</v>
      </c>
      <c r="M57" s="26">
        <f t="shared" si="7"/>
        <v>2094</v>
      </c>
      <c r="N57" s="26">
        <f t="shared" si="7"/>
        <v>65.727272727272734</v>
      </c>
      <c r="O57" s="26">
        <f t="shared" si="7"/>
        <v>8.545454545454545</v>
      </c>
      <c r="P57" s="28">
        <f>AVERAGE(P45:P56)</f>
        <v>44010.166666666664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>
        <v>0</v>
      </c>
      <c r="F59" s="129">
        <v>6</v>
      </c>
      <c r="G59" s="129">
        <v>1680</v>
      </c>
      <c r="H59" s="129">
        <v>3062</v>
      </c>
      <c r="I59" s="129"/>
      <c r="J59" s="129"/>
      <c r="K59" s="129"/>
      <c r="L59" s="129"/>
      <c r="M59" s="129"/>
      <c r="N59" s="129"/>
      <c r="O59" s="130"/>
      <c r="P59" s="131">
        <f>SUM(D59:O59)</f>
        <v>4748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</v>
      </c>
      <c r="F71" s="26">
        <f t="shared" si="9"/>
        <v>335.5</v>
      </c>
      <c r="G71" s="26">
        <f t="shared" si="9"/>
        <v>2333.4166666666665</v>
      </c>
      <c r="H71" s="26">
        <f t="shared" si="9"/>
        <v>5340.416666666667</v>
      </c>
      <c r="I71" s="26">
        <f t="shared" si="9"/>
        <v>10586.181818181818</v>
      </c>
      <c r="J71" s="26">
        <f t="shared" si="9"/>
        <v>17852.81818181818</v>
      </c>
      <c r="K71" s="26">
        <f t="shared" si="9"/>
        <v>18146.909090909092</v>
      </c>
      <c r="L71" s="26">
        <f t="shared" si="9"/>
        <v>4529.909090909091</v>
      </c>
      <c r="M71" s="26">
        <f t="shared" si="9"/>
        <v>1936.8181818181818</v>
      </c>
      <c r="N71" s="26">
        <f t="shared" si="9"/>
        <v>28.181818181818183</v>
      </c>
      <c r="O71" s="26">
        <f t="shared" si="9"/>
        <v>5038.454545454545</v>
      </c>
      <c r="P71" s="28">
        <f>AVERAGE(P59:P70)</f>
        <v>61287.666666666664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5408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11132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4697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6486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4748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32471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6"/>
  <sheetViews>
    <sheetView tabSelected="1" topLeftCell="A97" workbookViewId="0">
      <selection activeCell="T102" sqref="T102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>
        <v>0</v>
      </c>
      <c r="E2" s="129">
        <v>0</v>
      </c>
      <c r="F2" s="129">
        <v>2454</v>
      </c>
      <c r="G2" s="129">
        <v>6180</v>
      </c>
      <c r="H2" s="129"/>
      <c r="I2" s="129"/>
      <c r="J2" s="129"/>
      <c r="K2" s="129"/>
      <c r="L2" s="129"/>
      <c r="M2" s="129"/>
      <c r="N2" s="132"/>
      <c r="O2" s="134">
        <f>SUM(C2:N2)</f>
        <v>8634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211.30769230769232</v>
      </c>
      <c r="F15" s="69">
        <f t="shared" si="1"/>
        <v>2744.9230769230771</v>
      </c>
      <c r="G15" s="69">
        <f t="shared" si="1"/>
        <v>6470.7692307692305</v>
      </c>
      <c r="H15" s="69">
        <f t="shared" si="1"/>
        <v>7635.583333333333</v>
      </c>
      <c r="I15" s="69">
        <f t="shared" si="1"/>
        <v>18518</v>
      </c>
      <c r="J15" s="69">
        <f t="shared" si="1"/>
        <v>16686.916666666668</v>
      </c>
      <c r="K15" s="69">
        <f t="shared" si="1"/>
        <v>5898.583333333333</v>
      </c>
      <c r="L15" s="69">
        <f t="shared" si="1"/>
        <v>2589.25</v>
      </c>
      <c r="M15" s="69">
        <f t="shared" si="1"/>
        <v>30.833333333333332</v>
      </c>
      <c r="N15" s="69">
        <f t="shared" si="1"/>
        <v>2.1666666666666665</v>
      </c>
      <c r="O15" s="70">
        <f>AVERAGE(O2:O14)</f>
        <v>56837.461538461539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>
        <v>0</v>
      </c>
      <c r="E17" s="129">
        <v>0</v>
      </c>
      <c r="F17" s="129">
        <v>3160</v>
      </c>
      <c r="G17" s="129">
        <v>5624</v>
      </c>
      <c r="H17" s="129"/>
      <c r="I17" s="129"/>
      <c r="J17" s="129"/>
      <c r="K17" s="129"/>
      <c r="L17" s="129"/>
      <c r="M17" s="129"/>
      <c r="N17" s="130"/>
      <c r="O17" s="131">
        <f>SUM(C17:N17)</f>
        <v>8784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30.076923076923077</v>
      </c>
      <c r="E30" s="26">
        <f t="shared" si="3"/>
        <v>153.84615384615384</v>
      </c>
      <c r="F30" s="26">
        <f t="shared" si="3"/>
        <v>2449.6923076923076</v>
      </c>
      <c r="G30" s="26">
        <f t="shared" si="3"/>
        <v>4882.5384615384619</v>
      </c>
      <c r="H30" s="26">
        <f t="shared" si="3"/>
        <v>4857.666666666667</v>
      </c>
      <c r="I30" s="26">
        <f t="shared" si="3"/>
        <v>10471.333333333334</v>
      </c>
      <c r="J30" s="26">
        <f t="shared" si="3"/>
        <v>11157.25</v>
      </c>
      <c r="K30" s="26">
        <f t="shared" si="3"/>
        <v>5022.666666666667</v>
      </c>
      <c r="L30" s="26">
        <f t="shared" si="3"/>
        <v>3381.5833333333335</v>
      </c>
      <c r="M30" s="26">
        <f t="shared" si="3"/>
        <v>17.333333333333332</v>
      </c>
      <c r="N30" s="26">
        <f t="shared" si="3"/>
        <v>132.33333333333334</v>
      </c>
      <c r="O30" s="70">
        <f>AVERAGE(O17:O29)</f>
        <v>39860.923076923078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>
        <v>0</v>
      </c>
      <c r="E32" s="129">
        <v>0</v>
      </c>
      <c r="F32" s="129">
        <v>1348</v>
      </c>
      <c r="G32" s="129">
        <v>1624</v>
      </c>
      <c r="H32" s="129"/>
      <c r="I32" s="129"/>
      <c r="J32" s="129"/>
      <c r="K32" s="129"/>
      <c r="L32" s="129"/>
      <c r="M32" s="129"/>
      <c r="N32" s="130"/>
      <c r="O32" s="131">
        <f>SUM(C32:N32)</f>
        <v>2972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3.3076923076923075</v>
      </c>
      <c r="E45" s="26">
        <f t="shared" si="5"/>
        <v>95.230769230769226</v>
      </c>
      <c r="F45" s="26">
        <f t="shared" si="5"/>
        <v>1014.0769230769231</v>
      </c>
      <c r="G45" s="26">
        <f t="shared" si="5"/>
        <v>1579.2307692307693</v>
      </c>
      <c r="H45" s="26">
        <f t="shared" si="5"/>
        <v>2136.0833333333335</v>
      </c>
      <c r="I45" s="26">
        <f t="shared" si="5"/>
        <v>4955.083333333333</v>
      </c>
      <c r="J45" s="26">
        <f t="shared" si="5"/>
        <v>4916.833333333333</v>
      </c>
      <c r="K45" s="26">
        <f t="shared" si="5"/>
        <v>1602.8333333333333</v>
      </c>
      <c r="L45" s="26">
        <f t="shared" si="5"/>
        <v>909.25</v>
      </c>
      <c r="M45" s="26">
        <f t="shared" si="5"/>
        <v>58.833333333333336</v>
      </c>
      <c r="N45" s="26">
        <f t="shared" si="5"/>
        <v>532.08333333333337</v>
      </c>
      <c r="O45" s="70">
        <f>AVERAGE(O32:O44)</f>
        <v>16647.23076923077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>
        <v>0</v>
      </c>
      <c r="E47" s="129">
        <v>0</v>
      </c>
      <c r="F47" s="129">
        <v>594</v>
      </c>
      <c r="G47" s="129">
        <v>1580</v>
      </c>
      <c r="H47" s="129"/>
      <c r="I47" s="129"/>
      <c r="J47" s="129"/>
      <c r="K47" s="129"/>
      <c r="L47" s="129"/>
      <c r="M47" s="129"/>
      <c r="N47" s="130"/>
      <c r="O47" s="131">
        <f>SUM(C47:N47)</f>
        <v>2174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4.5384615384615383</v>
      </c>
      <c r="E60" s="26">
        <f t="shared" si="7"/>
        <v>205.38461538461539</v>
      </c>
      <c r="F60" s="26">
        <f t="shared" si="7"/>
        <v>1139.8461538461538</v>
      </c>
      <c r="G60" s="26">
        <f t="shared" si="7"/>
        <v>2246.6923076923076</v>
      </c>
      <c r="H60" s="26">
        <f t="shared" si="7"/>
        <v>2869.5</v>
      </c>
      <c r="I60" s="26">
        <f t="shared" si="7"/>
        <v>6666.75</v>
      </c>
      <c r="J60" s="26">
        <f t="shared" si="7"/>
        <v>6571.666666666667</v>
      </c>
      <c r="K60" s="26">
        <f t="shared" si="7"/>
        <v>2553</v>
      </c>
      <c r="L60" s="26">
        <f t="shared" si="7"/>
        <v>1171.3333333333333</v>
      </c>
      <c r="M60" s="26">
        <f t="shared" si="7"/>
        <v>24.5</v>
      </c>
      <c r="N60" s="26">
        <f t="shared" si="7"/>
        <v>348.91666666666669</v>
      </c>
      <c r="O60" s="70">
        <f>AVERAGE(O47:O59)</f>
        <v>22290.23076923077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>
        <v>0</v>
      </c>
      <c r="E62" s="129">
        <v>0</v>
      </c>
      <c r="F62" s="129">
        <v>1993</v>
      </c>
      <c r="G62" s="129">
        <v>3160</v>
      </c>
      <c r="H62" s="129"/>
      <c r="I62" s="129"/>
      <c r="J62" s="129"/>
      <c r="K62" s="129"/>
      <c r="L62" s="129"/>
      <c r="M62" s="129"/>
      <c r="N62" s="130"/>
      <c r="O62" s="131">
        <f>SUM(C62:N62)</f>
        <v>5153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0.38461538461538464</v>
      </c>
      <c r="E75" s="26">
        <f t="shared" si="9"/>
        <v>180.61538461538461</v>
      </c>
      <c r="F75" s="26">
        <f t="shared" si="9"/>
        <v>1722.7692307692307</v>
      </c>
      <c r="G75" s="26">
        <f t="shared" si="9"/>
        <v>3359.7692307692309</v>
      </c>
      <c r="H75" s="26">
        <f t="shared" si="9"/>
        <v>3987.4166666666665</v>
      </c>
      <c r="I75" s="26">
        <f t="shared" si="9"/>
        <v>8195.8333333333339</v>
      </c>
      <c r="J75" s="26">
        <f t="shared" si="9"/>
        <v>8057</v>
      </c>
      <c r="K75" s="26">
        <f t="shared" si="9"/>
        <v>3331</v>
      </c>
      <c r="L75" s="26">
        <f t="shared" si="9"/>
        <v>1452.25</v>
      </c>
      <c r="M75" s="26">
        <f t="shared" si="9"/>
        <v>45</v>
      </c>
      <c r="N75" s="26">
        <f t="shared" si="9"/>
        <v>168.25</v>
      </c>
      <c r="O75" s="70">
        <f>AVERAGE(O62:O74)</f>
        <v>28559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>
        <v>704</v>
      </c>
      <c r="E77" s="136">
        <v>777</v>
      </c>
      <c r="F77" s="136">
        <v>14448</v>
      </c>
      <c r="G77" s="136">
        <v>10390</v>
      </c>
      <c r="H77" s="136"/>
      <c r="I77" s="136"/>
      <c r="J77" s="136"/>
      <c r="K77" s="136"/>
      <c r="L77" s="136"/>
      <c r="M77" s="136"/>
      <c r="N77" s="137"/>
      <c r="O77" s="138">
        <f>SUM(C77:N77)</f>
        <v>26630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1977.7692307692307</v>
      </c>
      <c r="E90" s="26">
        <f t="shared" si="11"/>
        <v>5388.2307692307695</v>
      </c>
      <c r="F90" s="26">
        <f t="shared" si="11"/>
        <v>9806.2307692307695</v>
      </c>
      <c r="G90" s="26">
        <f t="shared" si="11"/>
        <v>11277.923076923076</v>
      </c>
      <c r="H90" s="26">
        <f t="shared" si="11"/>
        <v>8998.0909090909099</v>
      </c>
      <c r="I90" s="26">
        <f t="shared" si="11"/>
        <v>19537.916666666668</v>
      </c>
      <c r="J90" s="26">
        <f t="shared" si="11"/>
        <v>20299.333333333332</v>
      </c>
      <c r="K90" s="26">
        <f t="shared" si="11"/>
        <v>7853.25</v>
      </c>
      <c r="L90" s="26">
        <f t="shared" si="11"/>
        <v>5983.416666666667</v>
      </c>
      <c r="M90" s="26">
        <f t="shared" si="11"/>
        <v>5574.333333333333</v>
      </c>
      <c r="N90" s="26">
        <f t="shared" si="11"/>
        <v>6275.25</v>
      </c>
      <c r="O90" s="70">
        <f>AVERAGE(O77:O89)</f>
        <v>98766.153846153844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>
        <v>0</v>
      </c>
      <c r="E92" s="129">
        <v>0</v>
      </c>
      <c r="F92" s="129">
        <v>4617</v>
      </c>
      <c r="G92" s="129">
        <v>8760</v>
      </c>
      <c r="H92" s="129"/>
      <c r="I92" s="129"/>
      <c r="J92" s="129"/>
      <c r="K92" s="129"/>
      <c r="L92" s="129"/>
      <c r="M92" s="129"/>
      <c r="N92" s="130"/>
      <c r="O92" s="131">
        <f>SUM(C92:N92)</f>
        <v>13377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417.76923076923077</v>
      </c>
      <c r="F105" s="27">
        <f t="shared" si="13"/>
        <v>4247.7692307692305</v>
      </c>
      <c r="G105" s="27">
        <f t="shared" si="13"/>
        <v>10291.846153846154</v>
      </c>
      <c r="H105" s="27">
        <f t="shared" si="13"/>
        <v>11658.833333333334</v>
      </c>
      <c r="I105" s="27">
        <f t="shared" si="13"/>
        <v>31362.166666666668</v>
      </c>
      <c r="J105" s="27">
        <f t="shared" si="13"/>
        <v>31251.166666666668</v>
      </c>
      <c r="K105" s="27">
        <f t="shared" si="13"/>
        <v>9256.8333333333339</v>
      </c>
      <c r="L105" s="27">
        <f t="shared" si="13"/>
        <v>4291.083333333333</v>
      </c>
      <c r="M105" s="27">
        <f t="shared" si="13"/>
        <v>32.25</v>
      </c>
      <c r="N105" s="27">
        <f t="shared" si="13"/>
        <v>0</v>
      </c>
      <c r="O105" s="70">
        <f>AVERAGE(O92:O104)</f>
        <v>96051.846153846156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>
        <v>340</v>
      </c>
      <c r="E107" s="129">
        <v>410</v>
      </c>
      <c r="F107" s="129">
        <v>1504</v>
      </c>
      <c r="G107" s="129">
        <v>1700</v>
      </c>
      <c r="H107" s="129"/>
      <c r="I107" s="129"/>
      <c r="J107" s="129"/>
      <c r="K107" s="129"/>
      <c r="L107" s="129"/>
      <c r="M107" s="129"/>
      <c r="N107" s="130"/>
      <c r="O107" s="131">
        <f>SUM(C107:N107)</f>
        <v>4289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34.230769230769234</v>
      </c>
      <c r="E120" s="26">
        <f t="shared" si="15"/>
        <v>187.07692307692307</v>
      </c>
      <c r="F120" s="26">
        <f t="shared" si="15"/>
        <v>1210.6923076923076</v>
      </c>
      <c r="G120" s="26">
        <f t="shared" si="15"/>
        <v>2404.9230769230771</v>
      </c>
      <c r="H120" s="26">
        <f t="shared" si="15"/>
        <v>2924.9166666666665</v>
      </c>
      <c r="I120" s="26">
        <f t="shared" si="15"/>
        <v>7226.75</v>
      </c>
      <c r="J120" s="26">
        <f t="shared" si="15"/>
        <v>7046.75</v>
      </c>
      <c r="K120" s="26">
        <f t="shared" si="15"/>
        <v>2781.75</v>
      </c>
      <c r="L120" s="26">
        <f t="shared" si="15"/>
        <v>1119</v>
      </c>
      <c r="M120" s="26">
        <f t="shared" si="15"/>
        <v>296</v>
      </c>
      <c r="N120" s="26">
        <f t="shared" si="15"/>
        <v>523.33333333333337</v>
      </c>
      <c r="O120" s="70">
        <f>AVERAGE(O107:O119)</f>
        <v>24095.153846153848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8634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8784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2972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2174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5153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26630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13377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4289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72013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3"/>
  <sheetViews>
    <sheetView topLeftCell="A7" workbookViewId="0">
      <selection activeCell="R40" sqref="R40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>
        <v>0</v>
      </c>
      <c r="E2" s="129">
        <v>0</v>
      </c>
      <c r="F2" s="129">
        <v>996</v>
      </c>
      <c r="G2" s="129">
        <v>1669</v>
      </c>
      <c r="H2" s="129"/>
      <c r="I2" s="129"/>
      <c r="J2" s="129"/>
      <c r="K2" s="129"/>
      <c r="L2" s="129"/>
      <c r="M2" s="129"/>
      <c r="N2" s="130"/>
      <c r="O2" s="131">
        <f>SUM(C2:N2)</f>
        <v>2665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243.38461538461539</v>
      </c>
      <c r="F15" s="26">
        <f t="shared" si="1"/>
        <v>1820.6923076923076</v>
      </c>
      <c r="G15" s="26">
        <f t="shared" si="1"/>
        <v>4187.3846153846152</v>
      </c>
      <c r="H15" s="26">
        <f t="shared" si="1"/>
        <v>3753.5833333333335</v>
      </c>
      <c r="I15" s="26">
        <f t="shared" si="1"/>
        <v>8322.6666666666661</v>
      </c>
      <c r="J15" s="26">
        <f t="shared" si="1"/>
        <v>7343.916666666667</v>
      </c>
      <c r="K15" s="26">
        <f t="shared" si="1"/>
        <v>3521.0833333333335</v>
      </c>
      <c r="L15" s="26">
        <f t="shared" si="1"/>
        <v>1479</v>
      </c>
      <c r="M15" s="26">
        <f t="shared" si="1"/>
        <v>42.333333333333336</v>
      </c>
      <c r="N15" s="26">
        <f t="shared" si="1"/>
        <v>0</v>
      </c>
      <c r="O15" s="88">
        <f>AVERAGE(O2:O14)</f>
        <v>29007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>
        <v>0</v>
      </c>
      <c r="E17" s="129">
        <v>0</v>
      </c>
      <c r="F17" s="129">
        <v>566</v>
      </c>
      <c r="G17" s="129">
        <v>1160</v>
      </c>
      <c r="H17" s="129"/>
      <c r="I17" s="129"/>
      <c r="J17" s="129"/>
      <c r="K17" s="129"/>
      <c r="L17" s="129"/>
      <c r="M17" s="129"/>
      <c r="N17" s="130"/>
      <c r="O17" s="131">
        <f>SUM(C17:N17)</f>
        <v>1726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24.307692307692307</v>
      </c>
      <c r="F30" s="26">
        <f t="shared" si="3"/>
        <v>450.38461538461536</v>
      </c>
      <c r="G30" s="26">
        <f t="shared" si="3"/>
        <v>989.38461538461536</v>
      </c>
      <c r="H30" s="26">
        <f t="shared" si="3"/>
        <v>1048.1666666666667</v>
      </c>
      <c r="I30" s="26">
        <f t="shared" si="3"/>
        <v>2967.0833333333335</v>
      </c>
      <c r="J30" s="26">
        <f t="shared" si="3"/>
        <v>2740.8333333333335</v>
      </c>
      <c r="K30" s="26">
        <f t="shared" si="3"/>
        <v>718.33333333333337</v>
      </c>
      <c r="L30" s="26">
        <f t="shared" si="3"/>
        <v>453.66666666666669</v>
      </c>
      <c r="M30" s="26">
        <f t="shared" si="3"/>
        <v>28.75</v>
      </c>
      <c r="N30" s="26">
        <f t="shared" si="3"/>
        <v>0</v>
      </c>
      <c r="O30" s="70">
        <f>AVERAGE(O17:O29)</f>
        <v>8808.8461538461543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0</v>
      </c>
      <c r="D32" s="129">
        <v>0</v>
      </c>
      <c r="E32" s="129">
        <v>58</v>
      </c>
      <c r="F32" s="129">
        <v>2738</v>
      </c>
      <c r="G32" s="129">
        <v>3586</v>
      </c>
      <c r="H32" s="129"/>
      <c r="I32" s="129"/>
      <c r="J32" s="129"/>
      <c r="K32" s="129"/>
      <c r="L32" s="129"/>
      <c r="M32" s="129"/>
      <c r="N32" s="130"/>
      <c r="O32" s="131">
        <f>SUM(C32:N32)</f>
        <v>6382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55.07692307692308</v>
      </c>
      <c r="D45" s="26">
        <f t="shared" ref="D45:N45" si="5">AVERAGE(D32:D44)</f>
        <v>80.692307692307693</v>
      </c>
      <c r="E45" s="26">
        <f t="shared" si="5"/>
        <v>784.07692307692309</v>
      </c>
      <c r="F45" s="26">
        <f t="shared" si="5"/>
        <v>2013.2307692307693</v>
      </c>
      <c r="G45" s="26">
        <f t="shared" si="5"/>
        <v>3661.6923076923076</v>
      </c>
      <c r="H45" s="26">
        <f t="shared" si="5"/>
        <v>3828.6666666666665</v>
      </c>
      <c r="I45" s="26">
        <f t="shared" si="5"/>
        <v>15961.666666666666</v>
      </c>
      <c r="J45" s="26">
        <f t="shared" si="5"/>
        <v>8257.5833333333339</v>
      </c>
      <c r="K45" s="26">
        <f t="shared" si="5"/>
        <v>4003.1666666666665</v>
      </c>
      <c r="L45" s="26">
        <f t="shared" si="5"/>
        <v>1946.9166666666667</v>
      </c>
      <c r="M45" s="26">
        <f t="shared" si="5"/>
        <v>199.33333333333334</v>
      </c>
      <c r="N45" s="26">
        <f t="shared" si="5"/>
        <v>171.58333333333334</v>
      </c>
      <c r="O45" s="70">
        <f>AVERAGE(O32:O44)</f>
        <v>38319.923076923078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>
        <v>247</v>
      </c>
      <c r="E47" s="129">
        <v>507</v>
      </c>
      <c r="F47" s="129">
        <v>2061</v>
      </c>
      <c r="G47" s="129">
        <v>3621</v>
      </c>
      <c r="H47" s="129"/>
      <c r="I47" s="129"/>
      <c r="J47" s="129"/>
      <c r="K47" s="129"/>
      <c r="L47" s="129"/>
      <c r="M47" s="129"/>
      <c r="N47" s="130"/>
      <c r="O47" s="131">
        <f>SUM(C47:N47)</f>
        <v>6662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21.153846153846153</v>
      </c>
      <c r="E60" s="26">
        <f t="shared" si="7"/>
        <v>163.76923076923077</v>
      </c>
      <c r="F60" s="26">
        <f t="shared" si="7"/>
        <v>999.38461538461536</v>
      </c>
      <c r="G60" s="26">
        <f t="shared" si="7"/>
        <v>2171.2307692307691</v>
      </c>
      <c r="H60" s="26">
        <f t="shared" si="7"/>
        <v>2627.5833333333335</v>
      </c>
      <c r="I60" s="26">
        <f t="shared" si="7"/>
        <v>6082.666666666667</v>
      </c>
      <c r="J60" s="26">
        <f t="shared" si="7"/>
        <v>5727.5</v>
      </c>
      <c r="K60" s="26">
        <f t="shared" si="7"/>
        <v>1996.75</v>
      </c>
      <c r="L60" s="26">
        <f t="shared" si="7"/>
        <v>984.75</v>
      </c>
      <c r="M60" s="26">
        <f t="shared" si="7"/>
        <v>96.083333333333329</v>
      </c>
      <c r="N60" s="26">
        <f t="shared" si="7"/>
        <v>1271.6666666666667</v>
      </c>
      <c r="O60" s="70">
        <f>AVERAGE(O47:O59)</f>
        <v>20714.76923076923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2665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1726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6382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6662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17435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2"/>
  <sheetViews>
    <sheetView topLeftCell="F44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5408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-19109</v>
      </c>
      <c r="AG2" s="44"/>
      <c r="AH2" s="106">
        <f>100*AF2/M2</f>
        <v>-77.941836276869111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11132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-42525</v>
      </c>
      <c r="AG3" s="44"/>
      <c r="AH3" s="106">
        <f t="shared" ref="AH3:AH7" si="9">100*AF3/M3</f>
        <v>-79.253405892986933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4697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-22437</v>
      </c>
      <c r="AG4" s="44"/>
      <c r="AH4" s="106">
        <f t="shared" si="9"/>
        <v>-82.689614505786096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6486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-41400</v>
      </c>
      <c r="AG5" s="44"/>
      <c r="AH5" s="106">
        <f t="shared" si="9"/>
        <v>-86.455331412103746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4748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-27992</v>
      </c>
      <c r="AG6" s="44"/>
      <c r="AH6" s="106">
        <f t="shared" si="9"/>
        <v>-85.497861942577885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32471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-153463</v>
      </c>
      <c r="AG7" s="107"/>
      <c r="AH7" s="106">
        <f t="shared" si="9"/>
        <v>-82.536276313100345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8634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-44452</v>
      </c>
      <c r="AG11" s="44"/>
      <c r="AH11" s="106">
        <f>100*AF11/M11</f>
        <v>-83.735824887917715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8784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-22448</v>
      </c>
      <c r="AG12" s="44"/>
      <c r="AH12" s="106">
        <f t="shared" ref="AH12:AH19" si="20">100*AF12/M12</f>
        <v>-71.875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2972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-8596</v>
      </c>
      <c r="AG13" s="44"/>
      <c r="AH13" s="106">
        <f t="shared" si="20"/>
        <v>-74.30843706777317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2174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-11922</v>
      </c>
      <c r="AG14" s="44"/>
      <c r="AH14" s="106">
        <f t="shared" si="20"/>
        <v>-84.57718501702611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5153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-19430</v>
      </c>
      <c r="AG15" s="44"/>
      <c r="AH15" s="106">
        <f t="shared" si="20"/>
        <v>-79.038359842167353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26630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-26482</v>
      </c>
      <c r="AG16" s="44"/>
      <c r="AH16" s="106">
        <f t="shared" si="20"/>
        <v>-49.86067178791987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13377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-83608</v>
      </c>
      <c r="AG17" s="44"/>
      <c r="AH17" s="106">
        <f t="shared" si="20"/>
        <v>-86.207145434861062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4289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-13623</v>
      </c>
      <c r="AG18" s="44"/>
      <c r="AH18" s="106">
        <f t="shared" si="20"/>
        <v>-76.05515855292542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72013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-230561</v>
      </c>
      <c r="AG19" s="107"/>
      <c r="AH19" s="106">
        <f t="shared" si="20"/>
        <v>-76.199871766906611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2665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-10642</v>
      </c>
      <c r="AG23" s="44"/>
      <c r="AH23" s="106">
        <f>100*AF23/M23</f>
        <v>-79.972946569474715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1726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-8423</v>
      </c>
      <c r="AG24" s="44"/>
      <c r="AH24" s="106">
        <f t="shared" ref="AH24:AH28" si="31">100*AF24/M24</f>
        <v>-82.993398364370876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6382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-22704</v>
      </c>
      <c r="AG25" s="44"/>
      <c r="AH25" s="106">
        <f t="shared" si="31"/>
        <v>-78.058172316578421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6662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-24721</v>
      </c>
      <c r="AG26" s="44"/>
      <c r="AH26" s="106">
        <f t="shared" si="31"/>
        <v>-78.771946595290444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17435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-66490</v>
      </c>
      <c r="AG28" s="107"/>
      <c r="AH28" s="106">
        <f t="shared" si="31"/>
        <v>-79.225498957402436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121919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-450514</v>
      </c>
      <c r="AG32" s="44"/>
      <c r="AH32" s="106">
        <f>100*AF32/M32</f>
        <v>-78.701612241083239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2022-06-02T06:53:30Z</dcterms:modified>
</cp:coreProperties>
</file>